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37395" windowHeight="19725" activeTab="1"/>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13" i="2" l="1"/>
  <c r="B12" i="2"/>
  <c r="B5" i="2"/>
  <c r="B10" i="2"/>
  <c r="B9" i="2"/>
  <c r="B8" i="2"/>
  <c r="B7" i="2"/>
  <c r="B6" i="2"/>
  <c r="B4" i="2"/>
  <c r="B3" i="2"/>
  <c r="B2" i="2"/>
</calcChain>
</file>

<file path=xl/sharedStrings.xml><?xml version="1.0" encoding="utf-8"?>
<sst xmlns="http://schemas.openxmlformats.org/spreadsheetml/2006/main" count="69" uniqueCount="61">
  <si>
    <t>General Findings and Comments</t>
  </si>
  <si>
    <t>Management from both SLAC and JLAB were present at the review. JLAB management is actively involved in coordinating HPS and the 12 GeV upgrade.</t>
  </si>
  <si>
    <t>A Technical Coordinator may be needed during the installation and operation phase of the HPS experiment.</t>
  </si>
  <si>
    <t>HPS could potentially produce the first physics publication from the upgraded Hall B at TJNAF.</t>
  </si>
  <si>
    <t>Findings</t>
  </si>
  <si>
    <t>1. Did the HPS collaboration successfully demonstrate the technical feasibility of its detector design in its 2012 test run at the TJNAF?</t>
  </si>
  <si>
    <t>HPS clearly had a successful test run in many ways. Without such a Test Run, it would have been hard to consider the tight HPS schedule credible.</t>
  </si>
  <si>
    <t>HPS needs to fully analyze the test data and publish in peer-reviewed journals. This will help uncover possible problems. This is particularly true for the SVT alignment.</t>
  </si>
  <si>
    <t>If you have 30k photoelectrons/GeV in the ECAL, is an APD upgrade going to help overall resolution?</t>
  </si>
  <si>
    <t>The DAQ was only tested at 10% of final expected rate. HPS should consider high-rate tests of the full system before the full run.</t>
  </si>
  <si>
    <t>None</t>
  </si>
  <si>
    <t>Reccomandations</t>
  </si>
  <si>
    <t>2. Has the HPS collaboration developed technical designs and construction and commissioning plans for its components (SVT, SVT DAQ, ECAL, muon detector, trigger, beam line, beam monitoring, DAQ, online and offline software) that are consistent with readiness to begin taking data in FY15 in the low energy beam (2.2 GeV, 1.1 GeV and if available 6.6 GeV) in Hall B at TJNAF?</t>
  </si>
  <si>
    <t>The design for the full experiment is based on the existing successful design from the Test Run.</t>
  </si>
  <si>
    <t>Upgrades and modifications are evolutionary and modest, and several members of the collaboration are involved with software.</t>
  </si>
  <si>
    <t>Given the experience at JLAB, the beamline monitoring and operation are clearly in good shape.</t>
  </si>
  <si>
    <t>Commissioning plans are not detailed enough, especially given the apparent short timeline for installation, commissioning and running. Doing this all on nights and weekends will require a very tight run plan with close cooperation and communication with JLAB and Hall B managers (daily contact).</t>
  </si>
  <si>
    <t>Online software development should continue so that they are able to quickly monitor and analyze data online during data taking. They could add a monitoring stream to the DAQ, for example.</t>
  </si>
  <si>
    <t>A mock data challenge before running would be useful.</t>
  </si>
  <si>
    <t>A high rate full system test as soon as possible is crucial since the Test Run was performed at only 10% of the expected rate</t>
  </si>
  <si>
    <t>Consider techniques, like using extra targets and off-axis beam, to assist with aligning the SVT which will be crucial for needed vertex resolution</t>
  </si>
  <si>
    <t>Offline software for the muon system was discussed, but muon ID using the ECAL might be a higher priority.</t>
  </si>
  <si>
    <t>The collaboration should consider adding additional design reviews for the ECAL, DAQ, etc.</t>
  </si>
  <si>
    <t>3. Has the HPS collaboration identified and costed for the appropriate manpower and other resources consistent with readiness to take data in FY15?</t>
  </si>
  <si>
    <t>A schedule which showed both hours and durations by task would have been most helpful in assessing the appropriateness of resources.</t>
  </si>
  <si>
    <t>Essentially the same team that executed the successful 2012 HPS experiment will be responsible for the proposed experiment, which lends a level of confidence to the cost and schedule estimated.</t>
  </si>
  <si>
    <t>Create (or maintain) a resource loaded schedule which includes the non-costed scientific time.</t>
  </si>
  <si>
    <t>Add “off-project” interface milestones related to Jlab’s 12 GeV schedule to the HPS schedule.</t>
  </si>
  <si>
    <t>4. Has the HPS collaboration presented estimates of cost and schedule that are consistent with readiness to take data in FY15?</t>
  </si>
  <si>
    <t>Estimated costs and schedule by task were presented.</t>
  </si>
  <si>
    <t>Schedule slack is not specifically identified within task lines, which makes it difficult to assess overall schedule contingency.</t>
  </si>
  <si>
    <t>It may be informative to make a copy of the schedule and perform a “what if” analysis, removing float from tasks and determining the earliest possible finish date.</t>
  </si>
  <si>
    <t>A critical path analysis was not presented. It would be very helpful for reviewing and managing the project.</t>
  </si>
  <si>
    <t>5. Has the HPS collaboration developed a credible staging plan for installation of detector components that will allow for data taking in FY15?</t>
  </si>
  <si>
    <t>It has recently been proposed that the location for the HPS experiment be changed from an upstream position to a downstream position in JLAB’s Hall B.</t>
  </si>
  <si>
    <t>A detailed staging schedule was not shown for either upstream or downstream option.</t>
  </si>
  <si>
    <t>No ES&amp;H milestones or reviews were mentioned.</t>
  </si>
  <si>
    <t>Additional integration planning with JLab 12 GeV personnel relating to Hall B progress (regardless of the upstream/downstream decision) is crucial to HPS success. The HPS project team should clearly identify a technical coordinator to address these issues.</t>
  </si>
  <si>
    <t>Comments</t>
  </si>
  <si>
    <t>Tiers</t>
  </si>
  <si>
    <t>Charges</t>
  </si>
  <si>
    <t>Marco</t>
  </si>
  <si>
    <t>Marco, Stepan, Project Leaders</t>
  </si>
  <si>
    <t>Marco, John, Stepan</t>
  </si>
  <si>
    <t>Marco, Stepan</t>
  </si>
  <si>
    <t>Our schedule allows for thorough testing of the SVT DAQ at SLAC and full integration with the SVT. We have already planned high rate tests of the full system and intend to verify that it can handle rates of nearly 50khz.</t>
  </si>
  <si>
    <t>We recognize the unusual setting for running the experiment and we are working on detailed plans for commissioning each detector component. We already have a draft document for the beam line commissioning, the highlights from which were presented in the beamline talk at the review. We will continue to improve the document and procedures as we learn more about CEBAF accelerator performance during the commissioning of the upgraded machine in Q2-Q3 of FY14. We believe that the time allocated for beam commissioning (off work hours and weekends during mid-October to end of December, 2014) is adequate for beam line commissioning.
We are also working on the commissioning plans for SVT and ECal. Simulations are in progress to study options for SVT alignment including the possible use of additional targets. We are also studying ECal calibration (e.g. use of neutral pions for ECal). We plan to produce commissioning documents for these detectors within a few months.
It must be noted that the installation and hot checkout for many subsystems (e.g., pump down vacuum, exercising HV/LV and the cooling systems, checking signals from readout channels without beam) can be done concurrently with CLAS12 installation, and consequently are not confined to nights and weekends. Also, to put some scale on the required activities, note that during the test run, installation and hot checkout was completed during just two shifts.</t>
  </si>
  <si>
    <t>We agree that SVT alignment is very important, and are presently completing new track fitting algorithms, and correcting track reconstruction bugs, that have impeded our attempts to use general alignment routines. We will certainly consider taking non-standard data (e.g. field off, extra targets, off-axis beam) to help provide robust alignment procedures.</t>
  </si>
  <si>
    <t>We will do so. Although scientific time was not fully accounted in the schedule originally submitted with the proposal, we have since been acquiring the needed information from each of the subsystems, and are already close to incorporating all this data into our project schedule.</t>
  </si>
  <si>
    <t>We are already aware of these “off project” milestones although we did not describe them in the proposal or the presentations at the review. They include: (a) PCAL and FTOF are installed on Forward Carriage (FC); FC ready to be moved upstream to allow access to alcove; (c) Torus assembly fixtures ready to be installed and FC moves downstream to allow installation of assembly fixtures: (d) Torus hub is installed, ready for installation of 3’’ vacuum beam pipe through it; (e) RF separators are commissioned.</t>
  </si>
  <si>
    <t>We will revisit the schedules of each of the HPS subsystems, and will identify schedule float more explicitly.</t>
  </si>
  <si>
    <t>We agree, and plan to conduct this exercise.</t>
  </si>
  <si>
    <t>In fact, much of the critical path has been identified, although it was not called out explicitly in the presentations at the review. We will review and update the critical path analysis.</t>
  </si>
  <si>
    <t>We agree a detailed staging schedule should be developed, and will do so. The details of the plan will depend on how the CLAS12 installation is proceeding, and what detailed schedule is developed as installation approaches, so will be most sensibly developed closer to the actual installation time.</t>
  </si>
  <si>
    <t>Construction of detector components is proceeding at different laboratories (SLAC, JLAB, Orsay and INFN). Each sub-group will follow ES&amp;H guidance of their respective institutions. Jefferson Lab has established procedures (now being updated) for an experiment readiness review that will include safety assessment of the detector installation and beam running. Experiments provide information based on which experimental safety assessment and radiation safety document will be written, reviewed and eventually approved. HPS will work closely with JLAB Physics division Safety office to conduct experiment readiness reviews, and prepare and approve HPS operating procedures.</t>
  </si>
  <si>
    <t>Stepan Stepanyan from the HPS project management team will be the liaison (technical coordinator) between HPS and the Hall-B 12 GeV project, as agreed to with JLAB management. He will hold regular meetings with Hall-B lead engineer Robert Miller and the lead engineer of the CLAS12 Torus project Dave Kashy. Stepan will report 12 GeV progress to the HPS Executive board and to the HPS project management team on a regular basis.</t>
  </si>
  <si>
    <t>Answers</t>
  </si>
  <si>
    <t>Actions</t>
  </si>
  <si>
    <t>Marco, Talk to SLAC and JLAB Safety</t>
  </si>
  <si>
    <t>Ryan, Sergei</t>
  </si>
  <si>
    <t>Ken, Clive, SVT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</si>
</sst>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sz val="10"/>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38">
    <xf numFmtId="0" fontId="0" fillId="0" borderId="0" xfId="0"/>
    <xf numFmtId="0" fontId="0" fillId="0" borderId="0" xfId="0" applyAlignment="1">
      <alignment wrapText="1"/>
    </xf>
    <xf numFmtId="49" fontId="0" fillId="0" borderId="0" xfId="0" applyNumberFormat="1" applyAlignment="1">
      <alignment vertical="center" wrapText="1"/>
    </xf>
    <xf numFmtId="49" fontId="0" fillId="0" borderId="1" xfId="0" applyNumberFormat="1" applyBorder="1" applyAlignment="1">
      <alignment vertical="center" wrapText="1"/>
    </xf>
    <xf numFmtId="49" fontId="0" fillId="0" borderId="12" xfId="0" applyNumberFormat="1" applyBorder="1" applyAlignment="1">
      <alignment vertical="center" wrapText="1"/>
    </xf>
    <xf numFmtId="49" fontId="0" fillId="0" borderId="14" xfId="0" applyNumberFormat="1" applyBorder="1" applyAlignment="1">
      <alignment vertical="center" wrapText="1"/>
    </xf>
    <xf numFmtId="49" fontId="0" fillId="0" borderId="15" xfId="0" applyNumberFormat="1" applyBorder="1" applyAlignment="1">
      <alignment vertical="center" wrapText="1"/>
    </xf>
    <xf numFmtId="49" fontId="0" fillId="0" borderId="9" xfId="0" applyNumberFormat="1" applyBorder="1" applyAlignment="1">
      <alignment horizontal="center" vertical="center" wrapText="1"/>
    </xf>
    <xf numFmtId="49" fontId="0" fillId="2" borderId="3" xfId="0" applyNumberFormat="1" applyFill="1" applyBorder="1" applyAlignment="1">
      <alignment vertical="center" wrapText="1"/>
    </xf>
    <xf numFmtId="49" fontId="0" fillId="2" borderId="19" xfId="0" applyNumberFormat="1" applyFill="1" applyBorder="1" applyAlignment="1">
      <alignment vertical="center" wrapText="1"/>
    </xf>
    <xf numFmtId="49" fontId="0" fillId="2" borderId="1" xfId="0" applyNumberFormat="1" applyFill="1" applyBorder="1" applyAlignment="1">
      <alignment vertical="center" wrapText="1"/>
    </xf>
    <xf numFmtId="49" fontId="0" fillId="2" borderId="5" xfId="0" applyNumberFormat="1" applyFill="1" applyBorder="1" applyAlignment="1">
      <alignment vertical="center" wrapText="1"/>
    </xf>
    <xf numFmtId="49" fontId="0" fillId="2" borderId="2" xfId="0" applyNumberFormat="1" applyFill="1" applyBorder="1" applyAlignment="1">
      <alignment vertical="center" wrapText="1"/>
    </xf>
    <xf numFmtId="49" fontId="0" fillId="2" borderId="7" xfId="0" applyNumberFormat="1" applyFill="1" applyBorder="1" applyAlignment="1">
      <alignment vertical="center" wrapText="1"/>
    </xf>
    <xf numFmtId="49" fontId="0" fillId="2" borderId="9" xfId="0" applyNumberFormat="1" applyFill="1" applyBorder="1" applyAlignment="1">
      <alignment vertical="center" wrapText="1"/>
    </xf>
    <xf numFmtId="49" fontId="0" fillId="3" borderId="1" xfId="0" applyNumberFormat="1" applyFill="1" applyBorder="1" applyAlignment="1">
      <alignment vertical="center" wrapText="1"/>
    </xf>
    <xf numFmtId="49" fontId="0" fillId="4" borderId="9" xfId="0" applyNumberFormat="1" applyFill="1" applyBorder="1" applyAlignment="1">
      <alignment vertical="center" wrapText="1"/>
    </xf>
    <xf numFmtId="49" fontId="0" fillId="4" borderId="1" xfId="0" applyNumberFormat="1" applyFill="1" applyBorder="1" applyAlignment="1">
      <alignment vertical="center" wrapText="1"/>
    </xf>
    <xf numFmtId="49" fontId="0" fillId="4" borderId="14" xfId="0" applyNumberFormat="1" applyFill="1" applyBorder="1" applyAlignment="1">
      <alignment vertical="center" wrapText="1"/>
    </xf>
    <xf numFmtId="49" fontId="0" fillId="4" borderId="10" xfId="0" applyNumberFormat="1" applyFill="1" applyBorder="1" applyAlignment="1">
      <alignment vertical="center" wrapText="1"/>
    </xf>
    <xf numFmtId="49" fontId="0" fillId="4" borderId="12" xfId="0" applyNumberFormat="1" applyFill="1" applyBorder="1" applyAlignment="1">
      <alignment vertical="center" wrapText="1"/>
    </xf>
    <xf numFmtId="49" fontId="1" fillId="5" borderId="21" xfId="0" applyNumberFormat="1" applyFont="1" applyFill="1" applyBorder="1" applyAlignment="1">
      <alignment vertical="center" wrapText="1"/>
    </xf>
    <xf numFmtId="49" fontId="1" fillId="5" borderId="22" xfId="0" applyNumberFormat="1" applyFont="1" applyFill="1" applyBorder="1" applyAlignment="1">
      <alignment vertical="center" wrapText="1"/>
    </xf>
    <xf numFmtId="49" fontId="3" fillId="0" borderId="20"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wrapText="1"/>
    </xf>
    <xf numFmtId="49" fontId="0" fillId="6" borderId="1" xfId="0" applyNumberFormat="1" applyFill="1" applyBorder="1" applyAlignment="1">
      <alignment vertical="center" wrapText="1"/>
    </xf>
    <xf numFmtId="49" fontId="4" fillId="6" borderId="1" xfId="0" applyNumberFormat="1" applyFont="1" applyFill="1" applyBorder="1" applyAlignment="1">
      <alignment vertical="center" wrapText="1"/>
    </xf>
    <xf numFmtId="0" fontId="0" fillId="0" borderId="0" xfId="0" applyAlignment="1">
      <alignment horizontal="center" vertical="center" wrapText="1"/>
    </xf>
    <xf numFmtId="49" fontId="3" fillId="5" borderId="18"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49" fontId="3" fillId="5" borderId="8" xfId="0" applyNumberFormat="1" applyFont="1" applyFill="1" applyBorder="1" applyAlignment="1">
      <alignment horizontal="center" vertical="center" wrapText="1"/>
    </xf>
    <xf numFmtId="49" fontId="3" fillId="5" borderId="11" xfId="0" applyNumberFormat="1" applyFont="1" applyFill="1" applyBorder="1" applyAlignment="1">
      <alignment horizontal="center" vertical="center" wrapText="1"/>
    </xf>
    <xf numFmtId="49" fontId="3" fillId="5" borderId="13" xfId="0" applyNumberFormat="1" applyFont="1" applyFill="1" applyBorder="1" applyAlignment="1">
      <alignment horizontal="center" vertical="center" wrapText="1"/>
    </xf>
    <xf numFmtId="49" fontId="3" fillId="5" borderId="16" xfId="0" applyNumberFormat="1" applyFont="1" applyFill="1" applyBorder="1" applyAlignment="1">
      <alignment horizontal="center" vertical="center" wrapText="1"/>
    </xf>
    <xf numFmtId="49" fontId="3" fillId="5" borderId="17" xfId="0" applyNumberFormat="1" applyFont="1" applyFill="1" applyBorder="1" applyAlignment="1">
      <alignment horizontal="center" vertical="center" wrapText="1"/>
    </xf>
    <xf numFmtId="49" fontId="2" fillId="0" borderId="23"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workbookViewId="0">
      <selection activeCell="C38" sqref="C38"/>
    </sheetView>
  </sheetViews>
  <sheetFormatPr defaultRowHeight="15" x14ac:dyDescent="0.25"/>
  <cols>
    <col min="1" max="1" width="26.42578125" style="2" customWidth="1"/>
    <col min="2" max="2" width="29.42578125" style="2" customWidth="1"/>
    <col min="3" max="3" width="56.28515625" style="2" customWidth="1"/>
    <col min="4" max="4" width="97.42578125" style="2" customWidth="1"/>
    <col min="5" max="5" width="62.140625" style="2" customWidth="1"/>
    <col min="6" max="6" width="59.85546875" style="2" customWidth="1"/>
    <col min="7" max="7" width="52" style="2" customWidth="1"/>
    <col min="8" max="16384" width="9.140625" style="2"/>
  </cols>
  <sheetData>
    <row r="1" spans="1:7" ht="32.25" thickBot="1" x14ac:dyDescent="0.3">
      <c r="A1" s="23" t="s">
        <v>39</v>
      </c>
      <c r="B1" s="37" t="s">
        <v>40</v>
      </c>
      <c r="C1" s="37"/>
      <c r="D1" s="37"/>
      <c r="E1" s="37"/>
      <c r="F1" s="37"/>
      <c r="G1" s="37"/>
    </row>
    <row r="2" spans="1:7" ht="78.75" customHeight="1" thickBot="1" x14ac:dyDescent="0.3">
      <c r="B2" s="21" t="s">
        <v>0</v>
      </c>
      <c r="C2" s="21" t="s">
        <v>5</v>
      </c>
      <c r="D2" s="21" t="s">
        <v>12</v>
      </c>
      <c r="E2" s="21" t="s">
        <v>23</v>
      </c>
      <c r="F2" s="21" t="s">
        <v>28</v>
      </c>
      <c r="G2" s="22" t="s">
        <v>33</v>
      </c>
    </row>
    <row r="3" spans="1:7" ht="90" x14ac:dyDescent="0.25">
      <c r="A3" s="29" t="s">
        <v>4</v>
      </c>
      <c r="B3" s="8" t="s">
        <v>1</v>
      </c>
      <c r="C3" s="8" t="s">
        <v>6</v>
      </c>
      <c r="D3" s="8" t="s">
        <v>13</v>
      </c>
      <c r="E3" s="8"/>
      <c r="F3" s="8" t="s">
        <v>29</v>
      </c>
      <c r="G3" s="9" t="s">
        <v>34</v>
      </c>
    </row>
    <row r="4" spans="1:7" ht="30" x14ac:dyDescent="0.25">
      <c r="A4" s="30"/>
      <c r="B4" s="10"/>
      <c r="C4" s="10"/>
      <c r="D4" s="10" t="s">
        <v>14</v>
      </c>
      <c r="E4" s="10"/>
      <c r="F4" s="10"/>
      <c r="G4" s="11"/>
    </row>
    <row r="5" spans="1:7" ht="15.75" thickBot="1" x14ac:dyDescent="0.3">
      <c r="A5" s="31"/>
      <c r="B5" s="12"/>
      <c r="C5" s="12"/>
      <c r="D5" s="12" t="s">
        <v>15</v>
      </c>
      <c r="E5" s="12"/>
      <c r="F5" s="12"/>
      <c r="G5" s="13"/>
    </row>
    <row r="6" spans="1:7" ht="60" x14ac:dyDescent="0.25">
      <c r="A6" s="32" t="s">
        <v>38</v>
      </c>
      <c r="B6" s="14" t="s">
        <v>2</v>
      </c>
      <c r="C6" s="14" t="s">
        <v>7</v>
      </c>
      <c r="D6" s="16" t="s">
        <v>16</v>
      </c>
      <c r="E6" s="14" t="s">
        <v>24</v>
      </c>
      <c r="F6" s="16" t="s">
        <v>30</v>
      </c>
      <c r="G6" s="19" t="s">
        <v>35</v>
      </c>
    </row>
    <row r="7" spans="1:7" ht="60" x14ac:dyDescent="0.25">
      <c r="A7" s="33"/>
      <c r="B7" s="10" t="s">
        <v>3</v>
      </c>
      <c r="C7" s="10" t="s">
        <v>8</v>
      </c>
      <c r="D7" s="10" t="s">
        <v>17</v>
      </c>
      <c r="E7" s="10" t="s">
        <v>25</v>
      </c>
      <c r="F7" s="17" t="s">
        <v>31</v>
      </c>
      <c r="G7" s="20" t="s">
        <v>36</v>
      </c>
    </row>
    <row r="8" spans="1:7" ht="45" x14ac:dyDescent="0.25">
      <c r="A8" s="33"/>
      <c r="B8" s="3"/>
      <c r="C8" s="15" t="s">
        <v>9</v>
      </c>
      <c r="D8" s="17" t="s">
        <v>18</v>
      </c>
      <c r="E8" s="3"/>
      <c r="F8" s="17" t="s">
        <v>32</v>
      </c>
      <c r="G8" s="4"/>
    </row>
    <row r="9" spans="1:7" ht="30" x14ac:dyDescent="0.25">
      <c r="A9" s="33"/>
      <c r="B9" s="3"/>
      <c r="C9" s="3"/>
      <c r="D9" s="17" t="s">
        <v>19</v>
      </c>
      <c r="E9" s="3"/>
      <c r="F9" s="3"/>
      <c r="G9" s="4"/>
    </row>
    <row r="10" spans="1:7" ht="30" x14ac:dyDescent="0.25">
      <c r="A10" s="33"/>
      <c r="B10" s="3"/>
      <c r="C10" s="3"/>
      <c r="D10" s="15" t="s">
        <v>20</v>
      </c>
      <c r="E10" s="3"/>
      <c r="F10" s="3"/>
      <c r="G10" s="4"/>
    </row>
    <row r="11" spans="1:7" ht="30" x14ac:dyDescent="0.25">
      <c r="A11" s="33"/>
      <c r="B11" s="3"/>
      <c r="C11" s="3"/>
      <c r="D11" s="10" t="s">
        <v>21</v>
      </c>
      <c r="E11" s="3"/>
      <c r="F11" s="3"/>
      <c r="G11" s="4"/>
    </row>
    <row r="12" spans="1:7" ht="15.75" thickBot="1" x14ac:dyDescent="0.3">
      <c r="A12" s="34"/>
      <c r="B12" s="5"/>
      <c r="C12" s="5"/>
      <c r="D12" s="18" t="s">
        <v>22</v>
      </c>
      <c r="E12" s="5"/>
      <c r="F12" s="5"/>
      <c r="G12" s="6"/>
    </row>
    <row r="13" spans="1:7" ht="75" x14ac:dyDescent="0.25">
      <c r="A13" s="35" t="s">
        <v>11</v>
      </c>
      <c r="B13" s="7" t="s">
        <v>10</v>
      </c>
      <c r="C13" s="7" t="s">
        <v>10</v>
      </c>
      <c r="D13" s="7" t="s">
        <v>10</v>
      </c>
      <c r="E13" s="16" t="s">
        <v>26</v>
      </c>
      <c r="F13" s="7" t="s">
        <v>10</v>
      </c>
      <c r="G13" s="19" t="s">
        <v>37</v>
      </c>
    </row>
    <row r="14" spans="1:7" ht="30.75" thickBot="1" x14ac:dyDescent="0.3">
      <c r="A14" s="36"/>
      <c r="B14" s="5"/>
      <c r="C14" s="5"/>
      <c r="D14" s="5"/>
      <c r="E14" s="18" t="s">
        <v>27</v>
      </c>
      <c r="F14" s="5"/>
      <c r="G14" s="6"/>
    </row>
  </sheetData>
  <mergeCells count="4">
    <mergeCell ref="A3:A5"/>
    <mergeCell ref="A6:A12"/>
    <mergeCell ref="A13:A14"/>
    <mergeCell ref="B1:G1"/>
  </mergeCells>
  <pageMargins left="0.7" right="0.7" top="0.75" bottom="0.75" header="0.3" footer="0.3"/>
  <pageSetup paperSize="17"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tabSelected="1" zoomScale="115" zoomScaleNormal="115" workbookViewId="0">
      <selection activeCell="A2" sqref="A2:A13"/>
    </sheetView>
  </sheetViews>
  <sheetFormatPr defaultRowHeight="15" x14ac:dyDescent="0.25"/>
  <cols>
    <col min="1" max="1" width="9.140625" style="1"/>
    <col min="2" max="2" width="80.85546875" style="1" customWidth="1"/>
    <col min="3" max="3" width="96.5703125" style="1" customWidth="1"/>
    <col min="4" max="4" width="30.42578125" style="25" customWidth="1"/>
    <col min="5" max="16384" width="9.140625" style="1"/>
  </cols>
  <sheetData>
    <row r="1" spans="1:4" x14ac:dyDescent="0.25">
      <c r="B1" s="25" t="s">
        <v>38</v>
      </c>
      <c r="C1" s="25" t="s">
        <v>56</v>
      </c>
      <c r="D1" s="25" t="s">
        <v>57</v>
      </c>
    </row>
    <row r="2" spans="1:4" ht="208.5" customHeight="1" x14ac:dyDescent="0.25">
      <c r="A2" s="28">
        <v>1</v>
      </c>
      <c r="B2" s="26" t="str">
        <f>Sheet1!D6</f>
        <v>Commissioning plans are not detailed enough, especially given the apparent short timeline for installation, commissioning and running. Doing this all on nights and weekends will require a very tight run plan with close cooperation and communication with JLAB and Hall B managers (daily contact).</v>
      </c>
      <c r="C2" s="27" t="s">
        <v>46</v>
      </c>
      <c r="D2" s="28" t="s">
        <v>42</v>
      </c>
    </row>
    <row r="3" spans="1:4" ht="45" x14ac:dyDescent="0.25">
      <c r="A3" s="28">
        <v>2</v>
      </c>
      <c r="B3" s="26" t="str">
        <f>Sheet1!E13</f>
        <v>Create (or maintain) a resource loaded schedule which includes the non-costed scientific time.</v>
      </c>
      <c r="C3" s="26" t="s">
        <v>48</v>
      </c>
      <c r="D3" s="28" t="s">
        <v>43</v>
      </c>
    </row>
    <row r="4" spans="1:4" ht="75" x14ac:dyDescent="0.25">
      <c r="A4" s="28">
        <v>3</v>
      </c>
      <c r="B4" s="26" t="str">
        <f>Sheet1!E14</f>
        <v>Add “off-project” interface milestones related to Jlab’s 12 GeV schedule to the HPS schedule.</v>
      </c>
      <c r="C4" s="26" t="s">
        <v>49</v>
      </c>
      <c r="D4" s="28" t="s">
        <v>44</v>
      </c>
    </row>
    <row r="5" spans="1:4" ht="30" x14ac:dyDescent="0.25">
      <c r="A5" s="28">
        <v>4</v>
      </c>
      <c r="B5" s="26" t="str">
        <f>Sheet1!F6</f>
        <v>Schedule slack is not specifically identified within task lines, which makes it difficult to assess overall schedule contingency.</v>
      </c>
      <c r="C5" s="26" t="s">
        <v>50</v>
      </c>
      <c r="D5" s="28" t="s">
        <v>41</v>
      </c>
    </row>
    <row r="6" spans="1:4" ht="30" x14ac:dyDescent="0.25">
      <c r="A6" s="28">
        <v>5</v>
      </c>
      <c r="B6" s="26" t="str">
        <f>Sheet1!F7</f>
        <v>It may be informative to make a copy of the schedule and perform a “what if” analysis, removing float from tasks and determining the earliest possible finish date.</v>
      </c>
      <c r="C6" s="26" t="s">
        <v>51</v>
      </c>
      <c r="D6" s="28" t="s">
        <v>41</v>
      </c>
    </row>
    <row r="7" spans="1:4" ht="30" x14ac:dyDescent="0.25">
      <c r="A7" s="28">
        <v>6</v>
      </c>
      <c r="B7" s="26" t="str">
        <f>Sheet1!F8</f>
        <v>A critical path analysis was not presented. It would be very helpful for reviewing and managing the project.</v>
      </c>
      <c r="C7" s="26" t="s">
        <v>52</v>
      </c>
      <c r="D7" s="28" t="s">
        <v>41</v>
      </c>
    </row>
    <row r="8" spans="1:4" ht="45" x14ac:dyDescent="0.25">
      <c r="A8" s="28">
        <v>7</v>
      </c>
      <c r="B8" s="26" t="str">
        <f>Sheet1!G6</f>
        <v>A detailed staging schedule was not shown for either upstream or downstream option.</v>
      </c>
      <c r="C8" s="26" t="s">
        <v>53</v>
      </c>
      <c r="D8" s="28" t="s">
        <v>44</v>
      </c>
    </row>
    <row r="9" spans="1:4" ht="105" x14ac:dyDescent="0.25">
      <c r="A9" s="28">
        <v>8</v>
      </c>
      <c r="B9" s="26" t="str">
        <f>Sheet1!G7</f>
        <v>No ES&amp;H milestones or reviews were mentioned.</v>
      </c>
      <c r="C9" s="26" t="s">
        <v>54</v>
      </c>
      <c r="D9" s="28" t="s">
        <v>58</v>
      </c>
    </row>
    <row r="10" spans="1:4" ht="75" x14ac:dyDescent="0.25">
      <c r="A10" s="28">
        <v>9</v>
      </c>
      <c r="B10" s="26" t="str">
        <f>Sheet1!G13</f>
        <v>Additional integration planning with JLab 12 GeV personnel relating to Hall B progress (regardless of the upstream/downstream decision) is crucial to HPS success. The HPS project team should clearly identify a technical coordinator to address these issues.</v>
      </c>
      <c r="C10" s="26" t="s">
        <v>55</v>
      </c>
      <c r="D10" s="28" t="s">
        <v>44</v>
      </c>
    </row>
    <row r="11" spans="1:4" x14ac:dyDescent="0.25">
      <c r="A11" s="28">
        <v>10</v>
      </c>
      <c r="B11" s="24"/>
      <c r="C11" s="24"/>
      <c r="D11" s="28"/>
    </row>
    <row r="12" spans="1:4" ht="45" x14ac:dyDescent="0.25">
      <c r="A12" s="28">
        <v>11</v>
      </c>
      <c r="B12" s="15" t="str">
        <f>Sheet1!C8</f>
        <v>The DAQ was only tested at 10% of final expected rate. HPS should consider high-rate tests of the full system before the full run.</v>
      </c>
      <c r="C12" s="15" t="s">
        <v>45</v>
      </c>
      <c r="D12" s="28" t="s">
        <v>59</v>
      </c>
    </row>
    <row r="13" spans="1:4" ht="69.75" customHeight="1" x14ac:dyDescent="0.25">
      <c r="A13" s="28">
        <v>12</v>
      </c>
      <c r="B13" s="15" t="str">
        <f>Sheet1!D10</f>
        <v>Consider techniques, like using extra targets and off-axis beam, to assist with aligning the SVT which will be crucial for needed vertex resolution</v>
      </c>
      <c r="C13" s="15" t="s">
        <v>47</v>
      </c>
      <c r="D13" s="28" t="s">
        <v>60</v>
      </c>
    </row>
  </sheetData>
  <printOptions verticalCentered="1"/>
  <pageMargins left="0.7" right="0.7" top="0.75" bottom="0.75" header="0.3" footer="0.3"/>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SLAC National Accelerator Laboratory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Oriunno, Marco</dc:creator>
  <cp:lastModifiedBy>Oriunno, Marco</cp:lastModifiedBy>
  <cp:lastPrinted>2013-09-17T15:38:33Z</cp:lastPrinted>
  <dcterms:created xsi:type="dcterms:W3CDTF">2013-09-16T16:09:31Z</dcterms:created>
  <dcterms:modified xsi:type="dcterms:W3CDTF">2013-09-17T18:15:46Z</dcterms:modified>
</cp:coreProperties>
</file>